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4920" windowHeight="7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<sst xmlns="http://schemas.openxmlformats.org/spreadsheetml/2006/main" count="25" uniqueCount="24">
  <si>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Purchase Price</t>
  </si>
  <si>
    <t>Loan Amount</t>
  </si>
  <si>
    <t>Rate</t>
  </si>
  <si>
    <t>Net Taxes</t>
  </si>
  <si>
    <t>Monthly Costs</t>
  </si>
  <si>
    <t>Debt Service</t>
  </si>
  <si>
    <t>Insurance Premium</t>
  </si>
  <si>
    <t>Total Estimated Monthly Payments</t>
  </si>
  <si>
    <t>Insurance Estimate</t>
  </si>
  <si>
    <t>Total Monthly Pmt.</t>
  </si>
  <si>
    <t>Tax Estimate</t>
  </si>
  <si>
    <t>Note:</t>
  </si>
  <si>
    <t xml:space="preserve">  All payments are estimates only and need to be verified with loan brokers, accountants, insurance agents…</t>
  </si>
  <si>
    <t>Tax Rate</t>
  </si>
  <si>
    <t>Property Taxes</t>
  </si>
  <si>
    <t>Program</t>
  </si>
  <si>
    <t>Monthly Payment</t>
  </si>
  <si>
    <t>Total Payment</t>
  </si>
  <si>
    <t>Est. Annual Pmt</t>
  </si>
  <si>
    <t>Est. Monthly Pmt</t>
  </si>
  <si>
    <t>Down Payment</t>
  </si>
  <si>
    <t>Primary Loan</t>
  </si>
  <si>
    <t>SBA (If Applicable)</t>
  </si>
  <si>
    <t>123 Main St. Big Town USA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</si>
</sst>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&quot;$&quot;* #,##0.0000_);_(&quot;$&quot;* \(#,##0.0000\);_(&quot;$&quot;* &quot;-&quot;????_);_(@_)"/>
    <numFmt numFmtId="167" formatCode="_(&quot;$&quot;* #,##0.000_);_(&quot;$&quot;* \(#,##0.000\);_(&quot;$&quot;* &quot;-&quot;?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4" fontId="0" fillId="0" borderId="0" xfId="44" applyFont="1" applyAlignment="1">
      <alignment/>
    </xf>
    <xf numFmtId="165" fontId="0" fillId="0" borderId="0" xfId="57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44" applyNumberFormat="1" applyFont="1" applyAlignment="1">
      <alignment/>
    </xf>
    <xf numFmtId="10" fontId="0" fillId="0" borderId="10" xfId="44" applyNumberFormat="1" applyFont="1" applyBorder="1" applyAlignment="1">
      <alignment/>
    </xf>
    <xf numFmtId="44" fontId="0" fillId="0" borderId="10" xfId="44" applyNumberFormat="1" applyFont="1" applyBorder="1" applyAlignment="1">
      <alignment/>
    </xf>
    <xf numFmtId="0" fontId="0" fillId="0" borderId="11" xfId="44" applyNumberFormat="1" applyFont="1" applyBorder="1" applyAlignment="1">
      <alignment/>
    </xf>
    <xf numFmtId="165" fontId="0" fillId="0" borderId="11" xfId="57" applyNumberFormat="1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0" fontId="0" fillId="0" borderId="13" xfId="44" applyNumberFormat="1" applyFont="1" applyBorder="1" applyAlignment="1">
      <alignment horizontal="right"/>
    </xf>
    <xf numFmtId="44" fontId="0" fillId="0" borderId="0" xfId="44" applyFont="1" applyBorder="1" applyAlignment="1">
      <alignment/>
    </xf>
    <xf numFmtId="165" fontId="0" fillId="0" borderId="0" xfId="57" applyNumberFormat="1" applyFont="1" applyBorder="1" applyAlignment="1">
      <alignment/>
    </xf>
    <xf numFmtId="44" fontId="0" fillId="0" borderId="14" xfId="44" applyFont="1" applyBorder="1" applyAlignment="1">
      <alignment/>
    </xf>
    <xf numFmtId="0" fontId="0" fillId="0" borderId="0" xfId="44" applyNumberFormat="1" applyFont="1" applyBorder="1" applyAlignment="1">
      <alignment/>
    </xf>
    <xf numFmtId="44" fontId="0" fillId="0" borderId="15" xfId="44" applyFont="1" applyBorder="1" applyAlignment="1">
      <alignment/>
    </xf>
    <xf numFmtId="0" fontId="0" fillId="0" borderId="16" xfId="44" applyNumberFormat="1" applyFont="1" applyBorder="1" applyAlignment="1">
      <alignment/>
    </xf>
    <xf numFmtId="165" fontId="0" fillId="0" borderId="16" xfId="57" applyNumberFormat="1" applyFont="1" applyBorder="1" applyAlignment="1">
      <alignment/>
    </xf>
    <xf numFmtId="44" fontId="0" fillId="0" borderId="16" xfId="44" applyFont="1" applyBorder="1" applyAlignment="1">
      <alignment/>
    </xf>
    <xf numFmtId="44" fontId="0" fillId="0" borderId="17" xfId="44" applyFont="1" applyBorder="1" applyAlignment="1">
      <alignment/>
    </xf>
    <xf numFmtId="44" fontId="0" fillId="0" borderId="18" xfId="44" applyFont="1" applyBorder="1" applyAlignment="1">
      <alignment/>
    </xf>
    <xf numFmtId="44" fontId="3" fillId="0" borderId="13" xfId="44" applyFont="1" applyBorder="1" applyAlignment="1">
      <alignment/>
    </xf>
    <xf numFmtId="44" fontId="3" fillId="0" borderId="0" xfId="44" applyFont="1" applyBorder="1" applyAlignment="1">
      <alignment/>
    </xf>
    <xf numFmtId="44" fontId="0" fillId="0" borderId="0" xfId="44" applyNumberFormat="1" applyFont="1" applyBorder="1" applyAlignment="1">
      <alignment/>
    </xf>
    <xf numFmtId="44" fontId="0" fillId="0" borderId="19" xfId="44" applyFont="1" applyBorder="1" applyAlignment="1">
      <alignment horizontal="right"/>
    </xf>
    <xf numFmtId="44" fontId="0" fillId="0" borderId="13" xfId="44" applyFont="1" applyBorder="1" applyAlignment="1">
      <alignment horizontal="right"/>
    </xf>
    <xf numFmtId="44" fontId="0" fillId="0" borderId="10" xfId="44" applyFont="1" applyBorder="1" applyAlignment="1">
      <alignment/>
    </xf>
    <xf numFmtId="44" fontId="1" fillId="0" borderId="20" xfId="44" applyFont="1" applyBorder="1" applyAlignment="1">
      <alignment wrapText="1"/>
    </xf>
    <xf numFmtId="44" fontId="1" fillId="0" borderId="21" xfId="44" applyFont="1" applyBorder="1" applyAlignment="1">
      <alignment horizontal="center" wrapText="1"/>
    </xf>
    <xf numFmtId="165" fontId="1" fillId="0" borderId="21" xfId="57" applyNumberFormat="1" applyFont="1" applyBorder="1" applyAlignment="1">
      <alignment horizontal="center" wrapText="1"/>
    </xf>
    <xf numFmtId="44" fontId="1" fillId="0" borderId="22" xfId="44" applyFont="1" applyBorder="1" applyAlignment="1">
      <alignment horizontal="center" wrapText="1"/>
    </xf>
    <xf numFmtId="44" fontId="1" fillId="0" borderId="18" xfId="44" applyFont="1" applyBorder="1" applyAlignment="1">
      <alignment wrapText="1"/>
    </xf>
    <xf numFmtId="44" fontId="1" fillId="0" borderId="11" xfId="44" applyFont="1" applyBorder="1" applyAlignment="1">
      <alignment horizontal="center" wrapText="1"/>
    </xf>
    <xf numFmtId="165" fontId="1" fillId="0" borderId="11" xfId="57" applyNumberFormat="1" applyFont="1" applyBorder="1" applyAlignment="1">
      <alignment horizontal="center" wrapText="1"/>
    </xf>
    <xf numFmtId="44" fontId="1" fillId="0" borderId="12" xfId="44" applyFont="1" applyBorder="1" applyAlignment="1">
      <alignment horizontal="center" wrapText="1"/>
    </xf>
    <xf numFmtId="44" fontId="1" fillId="0" borderId="19" xfId="44" applyFont="1" applyBorder="1" applyAlignment="1">
      <alignment wrapText="1"/>
    </xf>
    <xf numFmtId="44" fontId="1" fillId="0" borderId="10" xfId="44" applyFont="1" applyBorder="1" applyAlignment="1">
      <alignment horizontal="center" wrapText="1"/>
    </xf>
    <xf numFmtId="165" fontId="1" fillId="0" borderId="10" xfId="57" applyNumberFormat="1" applyFont="1" applyBorder="1" applyAlignment="1">
      <alignment horizontal="center" wrapText="1"/>
    </xf>
    <xf numFmtId="44" fontId="1" fillId="0" borderId="23" xfId="44" applyFont="1" applyBorder="1" applyAlignment="1">
      <alignment horizontal="center" wrapText="1"/>
    </xf>
    <xf numFmtId="44" fontId="1" fillId="0" borderId="13" xfId="44" applyFont="1" applyBorder="1" applyAlignment="1">
      <alignment wrapText="1"/>
    </xf>
    <xf numFmtId="44" fontId="1" fillId="0" borderId="0" xfId="44" applyFont="1" applyBorder="1" applyAlignment="1">
      <alignment horizontal="center" wrapText="1"/>
    </xf>
    <xf numFmtId="165" fontId="1" fillId="0" borderId="0" xfId="57" applyNumberFormat="1" applyFont="1" applyBorder="1" applyAlignment="1">
      <alignment horizontal="center" wrapText="1"/>
    </xf>
    <xf numFmtId="44" fontId="1" fillId="0" borderId="14" xfId="44" applyFont="1" applyBorder="1" applyAlignment="1">
      <alignment horizontal="center" wrapText="1"/>
    </xf>
    <xf numFmtId="44" fontId="0" fillId="0" borderId="13" xfId="44" applyFont="1" applyBorder="1" applyAlignment="1">
      <alignment/>
    </xf>
    <xf numFmtId="44" fontId="0" fillId="0" borderId="0" xfId="44" applyFont="1" applyBorder="1" applyAlignment="1">
      <alignment horizontal="center"/>
    </xf>
    <xf numFmtId="44" fontId="0" fillId="0" borderId="16" xfId="44" applyNumberFormat="1" applyFont="1" applyBorder="1" applyAlignment="1">
      <alignment horizontal="center"/>
    </xf>
    <xf numFmtId="165" fontId="0" fillId="0" borderId="16" xfId="57" applyNumberFormat="1" applyFont="1" applyBorder="1" applyAlignment="1">
      <alignment horizontal="center"/>
    </xf>
    <xf numFmtId="44" fontId="0" fillId="0" borderId="16" xfId="44" applyFont="1" applyBorder="1" applyAlignment="1">
      <alignment horizontal="center"/>
    </xf>
    <xf numFmtId="44" fontId="0" fillId="0" borderId="17" xfId="44" applyFont="1" applyBorder="1" applyAlignment="1">
      <alignment horizontal="center"/>
    </xf>
    <xf numFmtId="0" fontId="0" fillId="0" borderId="14" xfId="44" applyNumberFormat="1" applyFont="1" applyBorder="1" applyAlignment="1">
      <alignment/>
    </xf>
    <xf numFmtId="44" fontId="0" fillId="0" borderId="23" xfId="44" applyFont="1" applyBorder="1" applyAlignment="1">
      <alignment/>
    </xf>
    <xf numFmtId="44" fontId="0" fillId="0" borderId="14" xfId="44" applyNumberFormat="1" applyFont="1" applyBorder="1" applyAlignment="1">
      <alignment/>
    </xf>
    <xf numFmtId="44" fontId="3" fillId="0" borderId="0" xfId="44" applyNumberFormat="1" applyFont="1" applyBorder="1" applyAlignment="1">
      <alignment/>
    </xf>
    <xf numFmtId="8" fontId="0" fillId="0" borderId="0" xfId="44" applyNumberFormat="1" applyFont="1" applyBorder="1" applyAlignment="1">
      <alignment horizontal="center"/>
    </xf>
    <xf numFmtId="44" fontId="1" fillId="33" borderId="10" xfId="44" applyFont="1" applyFill="1" applyBorder="1" applyAlignment="1">
      <alignment horizontal="center" wrapText="1"/>
    </xf>
    <xf numFmtId="165" fontId="0" fillId="33" borderId="0" xfId="57" applyNumberFormat="1" applyFont="1" applyFill="1" applyBorder="1" applyAlignment="1">
      <alignment horizontal="center"/>
    </xf>
    <xf numFmtId="44" fontId="0" fillId="0" borderId="13" xfId="44" applyFont="1" applyBorder="1" applyAlignment="1">
      <alignment/>
    </xf>
    <xf numFmtId="44" fontId="1" fillId="0" borderId="21" xfId="44" applyFont="1" applyBorder="1" applyAlignment="1">
      <alignment wrapText="1"/>
    </xf>
    <xf numFmtId="44" fontId="1" fillId="0" borderId="11" xfId="44" applyFont="1" applyBorder="1" applyAlignment="1">
      <alignment wrapText="1"/>
    </xf>
    <xf numFmtId="44" fontId="1" fillId="0" borderId="10" xfId="44" applyFont="1" applyBorder="1" applyAlignment="1">
      <alignment wrapText="1"/>
    </xf>
    <xf numFmtId="44" fontId="1" fillId="0" borderId="0" xfId="44" applyFont="1" applyBorder="1" applyAlignment="1">
      <alignment wrapText="1"/>
    </xf>
    <xf numFmtId="0" fontId="0" fillId="0" borderId="0" xfId="44" applyNumberFormat="1" applyFont="1" applyBorder="1" applyAlignment="1">
      <alignment horizontal="right"/>
    </xf>
    <xf numFmtId="44" fontId="0" fillId="0" borderId="10" xfId="44" applyFont="1" applyBorder="1" applyAlignment="1">
      <alignment horizontal="right"/>
    </xf>
    <xf numFmtId="44" fontId="0" fillId="0" borderId="0" xfId="44" applyFont="1" applyBorder="1" applyAlignment="1">
      <alignment horizontal="right"/>
    </xf>
    <xf numFmtId="9" fontId="0" fillId="33" borderId="0" xfId="57" applyFont="1" applyFill="1" applyBorder="1" applyAlignment="1">
      <alignment/>
    </xf>
    <xf numFmtId="9" fontId="0" fillId="33" borderId="0" xfId="57" applyFont="1" applyFill="1" applyBorder="1" applyAlignment="1">
      <alignment/>
    </xf>
    <xf numFmtId="44" fontId="4" fillId="0" borderId="0" xfId="44" applyFont="1" applyAlignment="1">
      <alignment horizontal="center"/>
    </xf>
    <xf numFmtId="44" fontId="1" fillId="0" borderId="14" xfId="44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161925</xdr:colOff>
      <xdr:row>6</xdr:row>
      <xdr:rowOff>133350</xdr:rowOff>
    </xdr:to>
    <xdr:pic>
      <xdr:nvPicPr>
        <xdr:cNvPr id="1" name="Picture 1" descr="C:\Users\DRVEGA\Dropbox\Camera Uploads\2013-01-09 14.04.5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35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2" width="23.00390625" style="1" customWidth="1"/>
    <col min="3" max="3" width="14.421875" style="4" customWidth="1"/>
    <col min="4" max="4" width="8.140625" style="2" bestFit="1" customWidth="1"/>
    <col min="5" max="5" width="17.57421875" style="1" customWidth="1"/>
    <col min="6" max="6" width="14.57421875" style="1" customWidth="1"/>
    <col min="7" max="7" width="5.57421875" style="1" customWidth="1"/>
  </cols>
  <sheetData>
    <row r="9" spans="1:6" ht="18">
      <c r="A9" s="67" t="s">
        <v>23</v>
      </c>
      <c r="B9" s="67"/>
      <c r="C9" s="67"/>
      <c r="D9" s="67"/>
      <c r="E9" s="67"/>
      <c r="F9" s="67"/>
    </row>
    <row r="10" ht="12.75" thickBot="1"/>
    <row r="11" spans="1:6" ht="13.5" thickBot="1">
      <c r="A11" s="28" t="s">
        <v>15</v>
      </c>
      <c r="B11" s="58"/>
      <c r="C11" s="29" t="s">
        <v>1</v>
      </c>
      <c r="D11" s="30" t="s">
        <v>2</v>
      </c>
      <c r="E11" s="29" t="s">
        <v>16</v>
      </c>
      <c r="F11" s="31" t="s">
        <v>17</v>
      </c>
    </row>
    <row r="12" spans="1:6" ht="12.75">
      <c r="A12" s="32"/>
      <c r="B12" s="59"/>
      <c r="C12" s="33"/>
      <c r="D12" s="34"/>
      <c r="E12" s="33"/>
      <c r="F12" s="35"/>
    </row>
    <row r="13" spans="1:6" ht="12.75">
      <c r="A13" s="36" t="s">
        <v>0</v>
      </c>
      <c r="B13" s="60"/>
      <c r="C13" s="55">
        <v>2000000</v>
      </c>
      <c r="D13" s="38"/>
      <c r="E13" s="37"/>
      <c r="F13" s="39"/>
    </row>
    <row r="14" spans="1:6" ht="12.75">
      <c r="A14" s="40"/>
      <c r="B14" s="61"/>
      <c r="C14" s="41"/>
      <c r="D14" s="42"/>
      <c r="E14" s="41"/>
      <c r="F14" s="43"/>
    </row>
    <row r="15" spans="1:6" ht="12.75">
      <c r="A15" s="57" t="s">
        <v>20</v>
      </c>
      <c r="B15" s="65">
        <v>0.3</v>
      </c>
      <c r="C15" s="45">
        <f>SUM(B15*C13)</f>
        <v>600000</v>
      </c>
      <c r="D15" s="42"/>
      <c r="E15" s="41"/>
      <c r="F15" s="43"/>
    </row>
    <row r="16" spans="1:6" ht="12">
      <c r="A16" s="44" t="s">
        <v>21</v>
      </c>
      <c r="B16" s="66">
        <v>0.7</v>
      </c>
      <c r="C16" s="45">
        <f>SUM(C13*B16)</f>
        <v>1400000</v>
      </c>
      <c r="D16" s="56">
        <v>0.0375</v>
      </c>
      <c r="E16" s="54">
        <f>-PMT(D16/12,300,C16)</f>
        <v>7197.836794432976</v>
      </c>
      <c r="F16" s="68">
        <f>SUM(E16,E17)</f>
        <v>7197.836794432976</v>
      </c>
    </row>
    <row r="17" spans="1:6" ht="12">
      <c r="A17" s="44" t="s">
        <v>22</v>
      </c>
      <c r="B17" s="66">
        <v>0</v>
      </c>
      <c r="C17" s="45">
        <f>SUM(C13*B17)</f>
        <v>0</v>
      </c>
      <c r="D17" s="56">
        <v>0.0433</v>
      </c>
      <c r="E17" s="54">
        <f>-PMT(D17/12,240,C17)</f>
        <v>0</v>
      </c>
      <c r="F17" s="68"/>
    </row>
    <row r="18" spans="1:6" s="3" customFormat="1" ht="13.5" thickBot="1">
      <c r="A18" s="16"/>
      <c r="B18" s="19"/>
      <c r="C18" s="46"/>
      <c r="D18" s="47"/>
      <c r="E18" s="48"/>
      <c r="F18" s="49"/>
    </row>
    <row r="19" spans="1:6" ht="12">
      <c r="A19" s="21"/>
      <c r="B19" s="9"/>
      <c r="C19" s="7"/>
      <c r="D19" s="8"/>
      <c r="E19" s="9"/>
      <c r="F19" s="10"/>
    </row>
    <row r="20" spans="1:6" ht="15">
      <c r="A20" s="22" t="s">
        <v>10</v>
      </c>
      <c r="B20" s="23"/>
      <c r="C20" s="15"/>
      <c r="D20" s="13"/>
      <c r="E20" s="23" t="s">
        <v>8</v>
      </c>
      <c r="F20" s="50"/>
    </row>
    <row r="21" spans="1:6" ht="12">
      <c r="A21" s="11" t="s">
        <v>0</v>
      </c>
      <c r="B21" s="62"/>
      <c r="C21" s="24">
        <f>SUM(C13)</f>
        <v>2000000</v>
      </c>
      <c r="D21" s="13"/>
      <c r="E21" s="27" t="s">
        <v>18</v>
      </c>
      <c r="F21" s="51">
        <v>1250</v>
      </c>
    </row>
    <row r="22" spans="1:6" ht="12">
      <c r="A22" s="25" t="s">
        <v>13</v>
      </c>
      <c r="B22" s="63"/>
      <c r="C22" s="5">
        <v>0.0125</v>
      </c>
      <c r="D22" s="13"/>
      <c r="E22" s="12" t="s">
        <v>19</v>
      </c>
      <c r="F22" s="52">
        <f>SUM(F21/12)</f>
        <v>104.16666666666667</v>
      </c>
    </row>
    <row r="23" spans="1:6" ht="12">
      <c r="A23" s="26" t="s">
        <v>3</v>
      </c>
      <c r="B23" s="64"/>
      <c r="C23" s="24">
        <f>SUM(C22*C21)</f>
        <v>25000</v>
      </c>
      <c r="D23" s="13"/>
      <c r="E23" s="12"/>
      <c r="F23" s="14"/>
    </row>
    <row r="24" spans="1:6" ht="12">
      <c r="A24" s="26" t="s">
        <v>4</v>
      </c>
      <c r="B24" s="64"/>
      <c r="C24" s="24">
        <f>SUM(C23/12)</f>
        <v>2083.3333333333335</v>
      </c>
      <c r="D24" s="13"/>
      <c r="E24" s="12"/>
      <c r="F24" s="14"/>
    </row>
    <row r="25" spans="1:6" ht="12.75" thickBot="1">
      <c r="A25" s="16"/>
      <c r="B25" s="19"/>
      <c r="C25" s="17"/>
      <c r="D25" s="18"/>
      <c r="E25" s="19"/>
      <c r="F25" s="20"/>
    </row>
    <row r="26" spans="1:6" ht="12">
      <c r="A26" s="21"/>
      <c r="B26" s="9"/>
      <c r="C26" s="7"/>
      <c r="D26" s="8"/>
      <c r="E26" s="9"/>
      <c r="F26" s="10"/>
    </row>
    <row r="27" spans="1:6" ht="15">
      <c r="A27" s="22" t="s">
        <v>7</v>
      </c>
      <c r="B27" s="23"/>
      <c r="C27" s="15"/>
      <c r="D27" s="13"/>
      <c r="E27" s="12"/>
      <c r="F27" s="14"/>
    </row>
    <row r="28" spans="1:6" ht="12">
      <c r="A28" s="26" t="s">
        <v>5</v>
      </c>
      <c r="B28" s="64"/>
      <c r="C28" s="24">
        <f>SUM(F16)</f>
        <v>7197.836794432976</v>
      </c>
      <c r="D28" s="13"/>
      <c r="E28" s="12"/>
      <c r="F28" s="14"/>
    </row>
    <row r="29" spans="1:6" ht="12">
      <c r="A29" s="26" t="s">
        <v>14</v>
      </c>
      <c r="B29" s="64"/>
      <c r="C29" s="24">
        <f>SUM(C24)</f>
        <v>2083.3333333333335</v>
      </c>
      <c r="D29" s="13"/>
      <c r="E29" s="12"/>
      <c r="F29" s="14"/>
    </row>
    <row r="30" spans="1:6" ht="12">
      <c r="A30" s="25" t="s">
        <v>6</v>
      </c>
      <c r="B30" s="63"/>
      <c r="C30" s="6">
        <f>SUM(F22)</f>
        <v>104.16666666666667</v>
      </c>
      <c r="D30" s="13"/>
      <c r="E30" s="12"/>
      <c r="F30" s="14"/>
    </row>
    <row r="31" spans="1:6" ht="15">
      <c r="A31" s="22" t="s">
        <v>9</v>
      </c>
      <c r="B31" s="23"/>
      <c r="C31" s="53">
        <f>SUM(C28:C30)</f>
        <v>9385.336794432975</v>
      </c>
      <c r="D31" s="13"/>
      <c r="E31" s="12"/>
      <c r="F31" s="14"/>
    </row>
    <row r="32" spans="1:6" ht="12.75" thickBot="1">
      <c r="A32" s="16"/>
      <c r="B32" s="19"/>
      <c r="C32" s="17"/>
      <c r="D32" s="18"/>
      <c r="E32" s="19"/>
      <c r="F32" s="20"/>
    </row>
    <row r="34" ht="12">
      <c r="A34" s="1" t="s">
        <v>11</v>
      </c>
    </row>
    <row r="35" ht="12">
      <c r="A35" s="1" t="s">
        <v>12</v>
      </c>
    </row>
  </sheetData>
  <sheetProtection/>
  <mergeCells count="2">
    <mergeCell ref="A9:F9"/>
    <mergeCell ref="F16:F17"/>
  </mergeCells>
  <printOptions horizontalCentered="1"/>
  <pageMargins left="0.75" right="0.75" top="1" bottom="1" header="0.5" footer="0.5"/>
  <pageSetup fitToHeight="1" fitToWidth="1" horizontalDpi="600" verticalDpi="600" orientation="landscape" r:id="rId2"/>
  <headerFooter alignWithMargins="0">
    <oddFooter>&amp;LKirk McKinney&amp;C&amp;D&amp;R650-961-6203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Spinner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Lo</dc:creator>
  <cp:keywords/>
  <dc:description/>
  <cp:lastModifiedBy>Kirk McKinney</cp:lastModifiedBy>
  <cp:lastPrinted>2009-06-24T20:16:16Z</cp:lastPrinted>
  <dcterms:created xsi:type="dcterms:W3CDTF">2005-04-27T01:12:30Z</dcterms:created>
  <dcterms:modified xsi:type="dcterms:W3CDTF">2022-09-06T17:45:15Z</dcterms:modified>
  <cp:category/>
  <cp:version/>
  <cp:contentType/>
  <cp:contentStatus/>
</cp:coreProperties>
</file>